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R:\private\OWD\LMI\QCEW\Tables\Annual Tables\2023 Annual Tables\Ready for Web\"/>
    </mc:Choice>
  </mc:AlternateContent>
  <xr:revisionPtr revIDLastSave="0" documentId="13_ncr:1_{CE6DF325-26E7-4F59-BF6E-83A9FDADEFB8}" xr6:coauthVersionLast="47" xr6:coauthVersionMax="47" xr10:uidLastSave="{00000000-0000-0000-0000-000000000000}"/>
  <bookViews>
    <workbookView xWindow="-110" yWindow="-110" windowWidth="22780" windowHeight="14540" xr2:uid="{00000000-000D-0000-FFFF-FFFF00000000}"/>
  </bookViews>
  <sheets>
    <sheet name="203.2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4" i="1" l="1"/>
  <c r="B11" i="1"/>
  <c r="I11" i="1"/>
  <c r="H11" i="1"/>
  <c r="J11" i="1" l="1"/>
  <c r="E11" i="1"/>
  <c r="F11" i="1"/>
  <c r="G11" i="1"/>
  <c r="D11" i="1"/>
  <c r="J33" i="1" l="1"/>
  <c r="J35" i="1" l="1"/>
  <c r="J31" i="1"/>
  <c r="J30" i="1"/>
  <c r="J29" i="1"/>
  <c r="J28" i="1"/>
  <c r="J27" i="1"/>
  <c r="J26" i="1"/>
  <c r="J25" i="1"/>
  <c r="J24" i="1"/>
  <c r="J23" i="1"/>
  <c r="J22" i="1"/>
  <c r="J21" i="1"/>
  <c r="J20" i="1"/>
  <c r="J19" i="1"/>
  <c r="J18" i="1"/>
  <c r="J17" i="1"/>
  <c r="J16" i="1"/>
  <c r="J15" i="1"/>
  <c r="J14" i="1"/>
  <c r="J13" i="1"/>
  <c r="J12" i="1"/>
</calcChain>
</file>

<file path=xl/sharedStrings.xml><?xml version="1.0" encoding="utf-8"?>
<sst xmlns="http://schemas.openxmlformats.org/spreadsheetml/2006/main" count="66" uniqueCount="55">
  <si>
    <t>State of Ohio</t>
  </si>
  <si>
    <t xml:space="preserve">Total </t>
  </si>
  <si>
    <t>Average</t>
  </si>
  <si>
    <t>Total</t>
  </si>
  <si>
    <t>Annual</t>
  </si>
  <si>
    <t>First</t>
  </si>
  <si>
    <t>Second</t>
  </si>
  <si>
    <t>Third</t>
  </si>
  <si>
    <t>Fourth</t>
  </si>
  <si>
    <t>Taxable</t>
  </si>
  <si>
    <t>Contributions</t>
  </si>
  <si>
    <t>Contribution</t>
  </si>
  <si>
    <t>Industrial Sector</t>
  </si>
  <si>
    <t>Wages</t>
  </si>
  <si>
    <t>Wage</t>
  </si>
  <si>
    <t>Quarter</t>
  </si>
  <si>
    <t>Rate</t>
  </si>
  <si>
    <t xml:space="preserve"> Private Sector</t>
  </si>
  <si>
    <t xml:space="preserve"> State &amp; Local Government</t>
  </si>
  <si>
    <t>Ohio Department of Job and Family Services</t>
  </si>
  <si>
    <t>Office of Workforce Development</t>
  </si>
  <si>
    <t>Bureau of Labor Market Information</t>
  </si>
  <si>
    <t>…</t>
  </si>
  <si>
    <t>(in thousands)</t>
  </si>
  <si>
    <t>(c)</t>
  </si>
  <si>
    <t>Wages (b)</t>
  </si>
  <si>
    <t xml:space="preserve"> Federal Government (e)</t>
  </si>
  <si>
    <t>Total Wages Paid</t>
  </si>
  <si>
    <t>Payroll and Contributions by Industrial Sector</t>
  </si>
  <si>
    <t>as Covered under the Ohio and Federal Unemployment Compensation Laws (a)</t>
  </si>
  <si>
    <t>Agriculture, Forestry, Fishing and Hunting</t>
  </si>
  <si>
    <t>Mining</t>
  </si>
  <si>
    <t>Utilities</t>
  </si>
  <si>
    <t>Construction</t>
  </si>
  <si>
    <t>Manufacturing</t>
  </si>
  <si>
    <t>Wholesale Trade</t>
  </si>
  <si>
    <t>Retail Trade</t>
  </si>
  <si>
    <t>Transportation and Warehousing</t>
  </si>
  <si>
    <t>Information</t>
  </si>
  <si>
    <t>Finance and Insurance</t>
  </si>
  <si>
    <t>Real Estate and Rental and Leasing</t>
  </si>
  <si>
    <t>Professional and Technical Services</t>
  </si>
  <si>
    <t>Management of Companies and Enterprises</t>
  </si>
  <si>
    <t>Administrative and Waste Services</t>
  </si>
  <si>
    <t>Educational Services</t>
  </si>
  <si>
    <t>Health Care and Social Assistance</t>
  </si>
  <si>
    <t>Arts, Entertainment, and Recreation</t>
  </si>
  <si>
    <t>Accommodation and Food Services</t>
  </si>
  <si>
    <t>Other Services, Except Public Administration</t>
  </si>
  <si>
    <t>State Government</t>
  </si>
  <si>
    <t>Local Government</t>
  </si>
  <si>
    <t xml:space="preserve"> Total Covered under Ohio UC Law (d)</t>
  </si>
  <si>
    <t>Annual 2023</t>
  </si>
  <si>
    <t>(a) Based upon employers' reports for 2023 received in the Bureau of Labor Market Information through June 1, 2024.  (b) For contributory employers, only the first $9,000 of each worker's earnings were subject to contributions under the Ohio Unemployment Compensation Law.  Nonprofit organizations may elect reimbursing status.  Reimbursing employers, federal, state, and local government entities (except local government employers that elect contributory status) do not pay contributions or report taxable payrolls.  (c) Contributions received or receivable.  Excludes voluntary contributions. (d) Includes the Private Sector and State and Local Government entities; excludes Federal Government agencies.  Subtotals may not add to totals due to rounding.  (e) Includes only Federal Government agencies.</t>
  </si>
  <si>
    <t>Columbus 43266  10/31/2024  RS 203.2N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</si>
</sst>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
    <numFmt numFmtId="165" formatCode="_(* #,##0_);_(* \(#,##0\);_(* &quot;-&quot;??_);_(@_)"/>
  </numFmts>
  <fonts count="12" x14ac:knownFonts="1">
    <font>
      <sz val="10"/>
      <name val="Arial"/>
    </font>
    <font>
      <sz val="11"/>
      <color theme="1"/>
      <name val="Calibri"/>
      <family val="2"/>
      <scheme val="minor"/>
    </font>
    <font>
      <sz val="10"/>
      <name val="Arial"/>
      <family val="2"/>
    </font>
    <font>
      <sz val="8"/>
      <name val="Arial"/>
      <family val="2"/>
    </font>
    <font>
      <b/>
      <sz val="10"/>
      <name val="Arial"/>
      <family val="2"/>
    </font>
    <font>
      <b/>
      <sz val="12"/>
      <name val="Arial"/>
      <family val="2"/>
    </font>
    <font>
      <sz val="12"/>
      <name val="Arial"/>
      <family val="2"/>
    </font>
    <font>
      <sz val="11"/>
      <color theme="1"/>
      <name val="Calibri"/>
      <family val="2"/>
      <scheme val="minor"/>
    </font>
    <font>
      <sz val="10"/>
      <color rgb="FF000000"/>
      <name val="Arial"/>
      <family val="2"/>
    </font>
    <font>
      <b/>
      <sz val="10"/>
      <color rgb="FF000000"/>
      <name val="Arial"/>
      <family val="2"/>
    </font>
    <font>
      <sz val="10"/>
      <color theme="1"/>
      <name val="Arial"/>
      <family val="2"/>
    </font>
    <font>
      <sz val="10"/>
      <name val="Arial"/>
      <family val="2"/>
    </font>
  </fonts>
  <fills count="2">
    <fill>
      <patternFill patternType="none"/>
    </fill>
    <fill>
      <patternFill patternType="gray125"/>
    </fill>
  </fills>
  <borders count="18">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double">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rgb="FFD0D7E5"/>
      </left>
      <right style="thin">
        <color rgb="FFD0D7E5"/>
      </right>
      <top/>
      <bottom/>
      <diagonal/>
    </border>
  </borders>
  <cellStyleXfs count="5">
    <xf numFmtId="0" fontId="0" fillId="0" borderId="0"/>
    <xf numFmtId="9" fontId="2" fillId="0" borderId="0" applyFont="0" applyFill="0" applyBorder="0" applyAlignment="0" applyProtection="0"/>
    <xf numFmtId="0" fontId="7" fillId="0" borderId="0"/>
    <xf numFmtId="0" fontId="1" fillId="0" borderId="0"/>
    <xf numFmtId="43" fontId="11" fillId="0" borderId="0" applyFont="0" applyFill="0" applyBorder="0" applyAlignment="0" applyProtection="0"/>
  </cellStyleXfs>
  <cellXfs count="63">
    <xf numFmtId="0" fontId="0" fillId="0" borderId="0" xfId="0"/>
    <xf numFmtId="3" fontId="0" fillId="0" borderId="1" xfId="0" applyNumberFormat="1" applyBorder="1"/>
    <xf numFmtId="3" fontId="4" fillId="0" borderId="3" xfId="0" applyNumberFormat="1" applyFont="1" applyBorder="1"/>
    <xf numFmtId="3" fontId="4" fillId="0" borderId="4" xfId="0" applyNumberFormat="1" applyFont="1" applyBorder="1"/>
    <xf numFmtId="3" fontId="4" fillId="0" borderId="1" xfId="0" applyNumberFormat="1" applyFont="1" applyBorder="1"/>
    <xf numFmtId="3" fontId="4" fillId="0" borderId="0" xfId="0" applyNumberFormat="1" applyFont="1" applyBorder="1"/>
    <xf numFmtId="3" fontId="4" fillId="0" borderId="3" xfId="0" applyNumberFormat="1" applyFont="1" applyBorder="1" applyAlignment="1">
      <alignment vertical="center"/>
    </xf>
    <xf numFmtId="3" fontId="0" fillId="0" borderId="0" xfId="0" applyNumberFormat="1"/>
    <xf numFmtId="3" fontId="5" fillId="0" borderId="0" xfId="0" applyNumberFormat="1" applyFont="1"/>
    <xf numFmtId="3" fontId="6" fillId="0" borderId="0" xfId="0" applyNumberFormat="1" applyFont="1"/>
    <xf numFmtId="3" fontId="5" fillId="0" borderId="0" xfId="0" applyNumberFormat="1" applyFont="1" applyAlignment="1">
      <alignment horizontal="right"/>
    </xf>
    <xf numFmtId="3" fontId="4" fillId="0" borderId="0" xfId="0" applyNumberFormat="1" applyFont="1"/>
    <xf numFmtId="3" fontId="4" fillId="0" borderId="5" xfId="0" applyNumberFormat="1" applyFont="1" applyBorder="1"/>
    <xf numFmtId="3" fontId="4" fillId="0" borderId="5" xfId="0" applyNumberFormat="1" applyFont="1" applyBorder="1" applyAlignment="1">
      <alignment horizontal="center"/>
    </xf>
    <xf numFmtId="3" fontId="4" fillId="0" borderId="1" xfId="0" applyNumberFormat="1" applyFont="1" applyBorder="1" applyAlignment="1">
      <alignment horizontal="center"/>
    </xf>
    <xf numFmtId="3" fontId="4" fillId="0" borderId="2" xfId="0" applyNumberFormat="1" applyFont="1" applyBorder="1" applyAlignment="1">
      <alignment horizontal="center"/>
    </xf>
    <xf numFmtId="3" fontId="4" fillId="0" borderId="4" xfId="0" applyNumberFormat="1" applyFont="1" applyFill="1" applyBorder="1" applyAlignment="1">
      <alignment horizontal="center"/>
    </xf>
    <xf numFmtId="3" fontId="4" fillId="0" borderId="4" xfId="0" applyNumberFormat="1" applyFont="1" applyBorder="1" applyAlignment="1">
      <alignment horizontal="center"/>
    </xf>
    <xf numFmtId="3" fontId="4" fillId="0" borderId="6" xfId="0" applyNumberFormat="1" applyFont="1" applyFill="1" applyBorder="1" applyAlignment="1">
      <alignment horizontal="center"/>
    </xf>
    <xf numFmtId="3" fontId="4" fillId="0" borderId="7" xfId="0" applyNumberFormat="1" applyFont="1" applyBorder="1"/>
    <xf numFmtId="3" fontId="4" fillId="0" borderId="0" xfId="1" applyNumberFormat="1" applyFont="1"/>
    <xf numFmtId="3" fontId="0" fillId="0" borderId="0" xfId="0" applyNumberFormat="1" applyAlignment="1">
      <alignment vertical="center"/>
    </xf>
    <xf numFmtId="3" fontId="4" fillId="0" borderId="0" xfId="0" applyNumberFormat="1" applyFont="1" applyBorder="1" applyAlignment="1">
      <alignment horizontal="center"/>
    </xf>
    <xf numFmtId="3" fontId="0" fillId="0" borderId="0" xfId="0" applyNumberFormat="1" applyAlignment="1">
      <alignment horizontal="right"/>
    </xf>
    <xf numFmtId="164" fontId="4" fillId="0" borderId="7" xfId="2" applyNumberFormat="1" applyFont="1" applyFill="1" applyBorder="1" applyAlignment="1">
      <alignment horizontal="right"/>
    </xf>
    <xf numFmtId="10" fontId="4" fillId="0" borderId="13" xfId="1" applyNumberFormat="1" applyFont="1" applyFill="1" applyBorder="1"/>
    <xf numFmtId="3" fontId="4" fillId="0" borderId="11" xfId="2" applyNumberFormat="1" applyFont="1" applyFill="1" applyBorder="1" applyAlignment="1">
      <alignment horizontal="right"/>
    </xf>
    <xf numFmtId="2" fontId="4" fillId="0" borderId="3" xfId="1" applyNumberFormat="1" applyFont="1" applyFill="1" applyBorder="1"/>
    <xf numFmtId="3" fontId="10" fillId="0" borderId="5" xfId="3" applyNumberFormat="1" applyFont="1" applyFill="1" applyBorder="1"/>
    <xf numFmtId="3" fontId="2" fillId="0" borderId="5" xfId="2" applyNumberFormat="1" applyFont="1" applyFill="1" applyBorder="1"/>
    <xf numFmtId="3" fontId="8" fillId="0" borderId="5" xfId="2" applyNumberFormat="1" applyFont="1" applyFill="1" applyBorder="1" applyAlignment="1" applyProtection="1">
      <alignment horizontal="right" vertical="center" wrapText="1"/>
    </xf>
    <xf numFmtId="3" fontId="8" fillId="0" borderId="10" xfId="2" applyNumberFormat="1" applyFont="1" applyFill="1" applyBorder="1" applyAlignment="1" applyProtection="1">
      <alignment horizontal="right" vertical="center" wrapText="1"/>
    </xf>
    <xf numFmtId="2" fontId="2" fillId="0" borderId="2" xfId="1" applyNumberFormat="1" applyFont="1" applyFill="1" applyBorder="1"/>
    <xf numFmtId="3" fontId="10" fillId="0" borderId="1" xfId="3" applyNumberFormat="1" applyFont="1" applyFill="1" applyBorder="1"/>
    <xf numFmtId="3" fontId="2" fillId="0" borderId="1" xfId="2" applyNumberFormat="1" applyFont="1" applyFill="1" applyBorder="1"/>
    <xf numFmtId="3" fontId="8" fillId="0" borderId="1" xfId="2" applyNumberFormat="1" applyFont="1" applyFill="1" applyBorder="1" applyAlignment="1" applyProtection="1">
      <alignment horizontal="right" vertical="center" wrapText="1"/>
    </xf>
    <xf numFmtId="3" fontId="8" fillId="0" borderId="9" xfId="2" applyNumberFormat="1" applyFont="1" applyFill="1" applyBorder="1" applyAlignment="1" applyProtection="1">
      <alignment horizontal="right" vertical="center" wrapText="1"/>
    </xf>
    <xf numFmtId="3" fontId="7" fillId="0" borderId="1" xfId="2" applyNumberFormat="1" applyFill="1" applyBorder="1"/>
    <xf numFmtId="0" fontId="8" fillId="0" borderId="17" xfId="2" applyFont="1" applyFill="1" applyBorder="1" applyAlignment="1" applyProtection="1">
      <alignment horizontal="right" vertical="center" wrapText="1"/>
    </xf>
    <xf numFmtId="3" fontId="4" fillId="0" borderId="1" xfId="2" applyNumberFormat="1" applyFont="1" applyFill="1" applyBorder="1"/>
    <xf numFmtId="3" fontId="7" fillId="0" borderId="0" xfId="2" applyNumberFormat="1" applyFill="1" applyBorder="1"/>
    <xf numFmtId="3" fontId="7" fillId="0" borderId="2" xfId="2" applyNumberFormat="1" applyFill="1" applyBorder="1"/>
    <xf numFmtId="3" fontId="9" fillId="0" borderId="3" xfId="2" applyNumberFormat="1" applyFont="1" applyFill="1" applyBorder="1" applyAlignment="1" applyProtection="1">
      <alignment horizontal="right" vertical="center" wrapText="1"/>
    </xf>
    <xf numFmtId="3" fontId="2" fillId="0" borderId="0" xfId="0" applyNumberFormat="1" applyFont="1" applyAlignment="1">
      <alignment horizontal="right"/>
    </xf>
    <xf numFmtId="4" fontId="4" fillId="0" borderId="4" xfId="2" applyNumberFormat="1" applyFont="1" applyFill="1" applyBorder="1"/>
    <xf numFmtId="10" fontId="4" fillId="0" borderId="0" xfId="1" applyNumberFormat="1" applyFont="1"/>
    <xf numFmtId="165" fontId="8" fillId="0" borderId="1" xfId="4" applyNumberFormat="1" applyFont="1" applyFill="1" applyBorder="1" applyAlignment="1" applyProtection="1">
      <alignment horizontal="right" vertical="center" wrapText="1"/>
    </xf>
    <xf numFmtId="3" fontId="2" fillId="0" borderId="5" xfId="0" applyNumberFormat="1" applyFont="1" applyBorder="1" applyAlignment="1">
      <alignment horizontal="left" indent="1"/>
    </xf>
    <xf numFmtId="3" fontId="2" fillId="0" borderId="1" xfId="0" applyNumberFormat="1" applyFont="1" applyBorder="1" applyAlignment="1">
      <alignment horizontal="left" indent="1"/>
    </xf>
    <xf numFmtId="3" fontId="0" fillId="0" borderId="9" xfId="0" applyNumberFormat="1" applyBorder="1" applyAlignment="1">
      <alignment horizontal="left" indent="1"/>
    </xf>
    <xf numFmtId="3" fontId="2" fillId="0" borderId="5" xfId="2" applyNumberFormat="1" applyFont="1" applyFill="1" applyBorder="1" applyAlignment="1">
      <alignment horizontal="right"/>
    </xf>
    <xf numFmtId="3" fontId="4" fillId="0" borderId="8" xfId="2" applyNumberFormat="1" applyFont="1" applyFill="1" applyBorder="1" applyAlignment="1">
      <alignment horizontal="right" vertical="center"/>
    </xf>
    <xf numFmtId="3" fontId="4" fillId="0" borderId="4" xfId="2" applyNumberFormat="1" applyFont="1" applyFill="1" applyBorder="1"/>
    <xf numFmtId="3" fontId="0" fillId="0" borderId="5" xfId="0" applyNumberFormat="1" applyBorder="1"/>
    <xf numFmtId="3" fontId="2" fillId="0" borderId="0" xfId="0" applyNumberFormat="1" applyFont="1" applyAlignment="1">
      <alignment horizontal="justify" vertical="justify" wrapText="1" readingOrder="1"/>
    </xf>
    <xf numFmtId="3" fontId="0" fillId="0" borderId="0" xfId="0" applyNumberFormat="1" applyAlignment="1">
      <alignment horizontal="justify" vertical="justify" wrapText="1" readingOrder="1"/>
    </xf>
    <xf numFmtId="3" fontId="4" fillId="0" borderId="14" xfId="0" applyNumberFormat="1" applyFont="1" applyBorder="1" applyAlignment="1">
      <alignment horizontal="center" readingOrder="1"/>
    </xf>
    <xf numFmtId="3" fontId="4" fillId="0" borderId="15" xfId="0" applyNumberFormat="1" applyFont="1" applyBorder="1" applyAlignment="1">
      <alignment horizontal="center" readingOrder="1"/>
    </xf>
    <xf numFmtId="3" fontId="4" fillId="0" borderId="6" xfId="0" applyNumberFormat="1" applyFont="1" applyBorder="1" applyAlignment="1">
      <alignment horizontal="center" readingOrder="1"/>
    </xf>
    <xf numFmtId="3" fontId="5" fillId="0" borderId="0" xfId="0" applyNumberFormat="1" applyFont="1" applyAlignment="1">
      <alignment horizontal="center" readingOrder="1"/>
    </xf>
    <xf numFmtId="3" fontId="6" fillId="0" borderId="0" xfId="0" applyNumberFormat="1" applyFont="1" applyAlignment="1">
      <alignment horizontal="center" readingOrder="1"/>
    </xf>
    <xf numFmtId="3" fontId="4" fillId="0" borderId="16" xfId="0" applyNumberFormat="1" applyFont="1" applyBorder="1" applyAlignment="1">
      <alignment horizontal="center" readingOrder="1"/>
    </xf>
    <xf numFmtId="3" fontId="4" fillId="0" borderId="12" xfId="0" applyNumberFormat="1" applyFont="1" applyBorder="1" applyAlignment="1">
      <alignment horizontal="center" readingOrder="1"/>
    </xf>
  </cellXfs>
  <cellStyles count="5">
    <cellStyle name="Comma" xfId="4" builtinId="3"/>
    <cellStyle name="Normal" xfId="0" builtinId="0"/>
    <cellStyle name="Normal 2" xfId="2" xr:uid="{00000000-0005-0000-0000-000002000000}"/>
    <cellStyle name="Normal 2 2" xfId="3" xr:uid="{00000000-0005-0000-0000-00000300000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4"/>
  <sheetViews>
    <sheetView tabSelected="1" zoomScaleNormal="100" zoomScaleSheetLayoutView="100" workbookViewId="0"/>
  </sheetViews>
  <sheetFormatPr defaultColWidth="9.08984375" defaultRowHeight="12.5" x14ac:dyDescent="0.25"/>
  <cols>
    <col min="1" max="1" width="39.36328125" style="7" customWidth="1"/>
    <col min="2" max="2" width="15.36328125" style="7" customWidth="1"/>
    <col min="3" max="7" width="13.7265625" style="7" customWidth="1"/>
    <col min="8" max="8" width="15.08984375" style="7" customWidth="1"/>
    <col min="9" max="9" width="14.08984375" style="7" customWidth="1"/>
    <col min="10" max="10" width="12.7265625" style="7" customWidth="1"/>
    <col min="11" max="11" width="13.7265625" style="7" customWidth="1"/>
    <col min="12" max="12" width="14.81640625" style="7" bestFit="1" customWidth="1"/>
    <col min="13" max="13" width="14" style="7" customWidth="1"/>
    <col min="14" max="14" width="9.81640625" style="7" bestFit="1" customWidth="1"/>
    <col min="15" max="16384" width="9.08984375" style="7"/>
  </cols>
  <sheetData>
    <row r="1" spans="1:13" s="9" customFormat="1" ht="15.5" x14ac:dyDescent="0.35">
      <c r="A1" s="8" t="s">
        <v>0</v>
      </c>
      <c r="J1" s="10" t="s">
        <v>52</v>
      </c>
    </row>
    <row r="2" spans="1:13" s="9" customFormat="1" ht="14.25" customHeight="1" x14ac:dyDescent="0.35">
      <c r="J2" s="8"/>
    </row>
    <row r="3" spans="1:13" s="9" customFormat="1" ht="15.65" customHeight="1" x14ac:dyDescent="0.35">
      <c r="A3" s="59" t="s">
        <v>28</v>
      </c>
      <c r="B3" s="60"/>
      <c r="C3" s="60"/>
      <c r="D3" s="60"/>
      <c r="E3" s="60"/>
      <c r="F3" s="60"/>
      <c r="G3" s="60"/>
      <c r="H3" s="60"/>
      <c r="I3" s="60"/>
      <c r="J3" s="60"/>
    </row>
    <row r="4" spans="1:13" s="9" customFormat="1" ht="15.5" x14ac:dyDescent="0.35">
      <c r="A4" s="59" t="s">
        <v>29</v>
      </c>
      <c r="B4" s="60"/>
      <c r="C4" s="60"/>
      <c r="D4" s="60"/>
      <c r="E4" s="60"/>
      <c r="F4" s="60"/>
      <c r="G4" s="60"/>
      <c r="H4" s="60"/>
      <c r="I4" s="60"/>
      <c r="J4" s="60"/>
    </row>
    <row r="5" spans="1:13" ht="7.15" customHeight="1" x14ac:dyDescent="0.3">
      <c r="A5" s="11"/>
    </row>
    <row r="6" spans="1:13" ht="0.75" hidden="1" customHeight="1" x14ac:dyDescent="0.25"/>
    <row r="7" spans="1:13" s="11" customFormat="1" ht="12.75" customHeight="1" x14ac:dyDescent="0.3">
      <c r="A7" s="12"/>
      <c r="B7" s="13" t="s">
        <v>1</v>
      </c>
      <c r="C7" s="12"/>
      <c r="D7" s="61" t="s">
        <v>27</v>
      </c>
      <c r="E7" s="61"/>
      <c r="F7" s="61"/>
      <c r="G7" s="62"/>
      <c r="H7" s="13" t="s">
        <v>1</v>
      </c>
      <c r="I7" s="13" t="s">
        <v>3</v>
      </c>
      <c r="J7" s="12"/>
    </row>
    <row r="8" spans="1:13" s="11" customFormat="1" ht="13" x14ac:dyDescent="0.3">
      <c r="A8" s="4"/>
      <c r="B8" s="14" t="s">
        <v>4</v>
      </c>
      <c r="C8" s="14" t="s">
        <v>2</v>
      </c>
      <c r="D8" s="56" t="s">
        <v>23</v>
      </c>
      <c r="E8" s="57"/>
      <c r="F8" s="57"/>
      <c r="G8" s="58"/>
      <c r="H8" s="14" t="s">
        <v>9</v>
      </c>
      <c r="I8" s="14" t="s">
        <v>10</v>
      </c>
      <c r="J8" s="14" t="s">
        <v>2</v>
      </c>
    </row>
    <row r="9" spans="1:13" s="11" customFormat="1" ht="13" x14ac:dyDescent="0.3">
      <c r="A9" s="14" t="s">
        <v>12</v>
      </c>
      <c r="B9" s="14" t="s">
        <v>13</v>
      </c>
      <c r="C9" s="14" t="s">
        <v>4</v>
      </c>
      <c r="D9" s="14" t="s">
        <v>5</v>
      </c>
      <c r="E9" s="14" t="s">
        <v>6</v>
      </c>
      <c r="F9" s="14" t="s">
        <v>7</v>
      </c>
      <c r="G9" s="14" t="s">
        <v>8</v>
      </c>
      <c r="H9" s="15" t="s">
        <v>25</v>
      </c>
      <c r="I9" s="14" t="s">
        <v>24</v>
      </c>
      <c r="J9" s="14" t="s">
        <v>11</v>
      </c>
    </row>
    <row r="10" spans="1:13" s="11" customFormat="1" ht="14.25" customHeight="1" x14ac:dyDescent="0.3">
      <c r="A10" s="3"/>
      <c r="B10" s="16" t="s">
        <v>23</v>
      </c>
      <c r="C10" s="17" t="s">
        <v>14</v>
      </c>
      <c r="D10" s="17" t="s">
        <v>15</v>
      </c>
      <c r="E10" s="17" t="s">
        <v>15</v>
      </c>
      <c r="F10" s="17" t="s">
        <v>15</v>
      </c>
      <c r="G10" s="17" t="s">
        <v>15</v>
      </c>
      <c r="H10" s="16" t="s">
        <v>23</v>
      </c>
      <c r="I10" s="18" t="s">
        <v>23</v>
      </c>
      <c r="J10" s="17" t="s">
        <v>16</v>
      </c>
    </row>
    <row r="11" spans="1:13" s="11" customFormat="1" ht="20.5" customHeight="1" thickBot="1" x14ac:dyDescent="0.35">
      <c r="A11" s="19" t="s">
        <v>51</v>
      </c>
      <c r="B11" s="24">
        <f t="shared" ref="B11" si="0">B12+B33</f>
        <v>338065410</v>
      </c>
      <c r="C11" s="24">
        <v>62635</v>
      </c>
      <c r="D11" s="24">
        <f>D12+D33</f>
        <v>86595103</v>
      </c>
      <c r="E11" s="24">
        <f t="shared" ref="E11:I11" si="1">E12+E33</f>
        <v>81093163</v>
      </c>
      <c r="F11" s="24">
        <f t="shared" si="1"/>
        <v>82798655</v>
      </c>
      <c r="G11" s="24">
        <f>G12+G33</f>
        <v>87578490</v>
      </c>
      <c r="H11" s="24">
        <f t="shared" si="1"/>
        <v>48635088</v>
      </c>
      <c r="I11" s="24">
        <f t="shared" si="1"/>
        <v>1149189</v>
      </c>
      <c r="J11" s="25">
        <f>I11/H11</f>
        <v>2.3628804783904164E-2</v>
      </c>
      <c r="K11" s="45"/>
    </row>
    <row r="12" spans="1:13" s="11" customFormat="1" ht="20.5" customHeight="1" thickTop="1" x14ac:dyDescent="0.3">
      <c r="A12" s="2" t="s">
        <v>17</v>
      </c>
      <c r="B12" s="26">
        <v>298282240</v>
      </c>
      <c r="C12" s="26">
        <v>62702</v>
      </c>
      <c r="D12" s="2">
        <v>76819439</v>
      </c>
      <c r="E12" s="2">
        <v>71400843</v>
      </c>
      <c r="F12" s="2">
        <v>72833021</v>
      </c>
      <c r="G12" s="11">
        <v>77228938</v>
      </c>
      <c r="H12" s="26">
        <v>48546092</v>
      </c>
      <c r="I12" s="26">
        <v>1147536</v>
      </c>
      <c r="J12" s="27">
        <f>(I12/H12)*100</f>
        <v>2.3638071628917112</v>
      </c>
      <c r="M12" s="20"/>
    </row>
    <row r="13" spans="1:13" ht="13" x14ac:dyDescent="0.3">
      <c r="A13" s="47" t="s">
        <v>30</v>
      </c>
      <c r="B13" s="28">
        <v>872031</v>
      </c>
      <c r="C13" s="29">
        <v>46556</v>
      </c>
      <c r="D13" s="30">
        <v>195678</v>
      </c>
      <c r="E13" s="30">
        <v>211607</v>
      </c>
      <c r="F13" s="30">
        <v>216555</v>
      </c>
      <c r="G13" s="31">
        <v>248190</v>
      </c>
      <c r="H13" s="29">
        <v>213388</v>
      </c>
      <c r="I13" s="29">
        <v>5393</v>
      </c>
      <c r="J13" s="32">
        <f t="shared" ref="J13:J31" si="2">(I13/H13)*100</f>
        <v>2.5273211239619848</v>
      </c>
      <c r="L13" s="11"/>
      <c r="M13" s="20"/>
    </row>
    <row r="14" spans="1:13" ht="13" x14ac:dyDescent="0.3">
      <c r="A14" s="48" t="s">
        <v>31</v>
      </c>
      <c r="B14" s="33">
        <v>766015</v>
      </c>
      <c r="C14" s="34">
        <v>84535</v>
      </c>
      <c r="D14" s="35">
        <v>197698</v>
      </c>
      <c r="E14" s="35">
        <v>185309</v>
      </c>
      <c r="F14" s="35">
        <v>188329</v>
      </c>
      <c r="G14" s="36">
        <v>194678</v>
      </c>
      <c r="H14" s="34">
        <v>103958</v>
      </c>
      <c r="I14" s="34">
        <v>4584</v>
      </c>
      <c r="J14" s="32">
        <f t="shared" si="2"/>
        <v>4.4094730564266342</v>
      </c>
      <c r="L14" s="11"/>
      <c r="M14" s="20"/>
    </row>
    <row r="15" spans="1:13" ht="13" x14ac:dyDescent="0.3">
      <c r="A15" s="48" t="s">
        <v>32</v>
      </c>
      <c r="B15" s="33">
        <v>2112058</v>
      </c>
      <c r="C15" s="34">
        <v>116358</v>
      </c>
      <c r="D15" s="35">
        <v>611439</v>
      </c>
      <c r="E15" s="35">
        <v>485403</v>
      </c>
      <c r="F15" s="35">
        <v>488077</v>
      </c>
      <c r="G15" s="36">
        <v>527138</v>
      </c>
      <c r="H15" s="34">
        <v>182366</v>
      </c>
      <c r="I15" s="34">
        <v>2439</v>
      </c>
      <c r="J15" s="32">
        <f t="shared" si="2"/>
        <v>1.337420352477984</v>
      </c>
      <c r="L15" s="11"/>
      <c r="M15" s="20"/>
    </row>
    <row r="16" spans="1:13" ht="13" x14ac:dyDescent="0.3">
      <c r="A16" s="48" t="s">
        <v>33</v>
      </c>
      <c r="B16" s="33">
        <v>17656667</v>
      </c>
      <c r="C16" s="34">
        <v>74156</v>
      </c>
      <c r="D16" s="35">
        <v>3956943</v>
      </c>
      <c r="E16" s="35">
        <v>4236940</v>
      </c>
      <c r="F16" s="35">
        <v>4440068</v>
      </c>
      <c r="G16" s="36">
        <v>5022716</v>
      </c>
      <c r="H16" s="34">
        <v>2987252</v>
      </c>
      <c r="I16" s="34">
        <v>166489</v>
      </c>
      <c r="J16" s="32">
        <f t="shared" si="2"/>
        <v>5.5733162116888693</v>
      </c>
      <c r="L16" s="11"/>
      <c r="M16" s="20"/>
    </row>
    <row r="17" spans="1:13" ht="13" x14ac:dyDescent="0.3">
      <c r="A17" s="48" t="s">
        <v>34</v>
      </c>
      <c r="B17" s="33">
        <v>49878131</v>
      </c>
      <c r="C17" s="34">
        <v>72566</v>
      </c>
      <c r="D17" s="35">
        <v>12886145</v>
      </c>
      <c r="E17" s="35">
        <v>12069576</v>
      </c>
      <c r="F17" s="35">
        <v>11967288</v>
      </c>
      <c r="G17" s="36">
        <v>12955121</v>
      </c>
      <c r="H17" s="34">
        <v>7517763</v>
      </c>
      <c r="I17" s="34">
        <v>177128</v>
      </c>
      <c r="J17" s="32">
        <f t="shared" si="2"/>
        <v>2.356126416860973</v>
      </c>
      <c r="L17" s="11"/>
      <c r="M17" s="20"/>
    </row>
    <row r="18" spans="1:13" ht="13" x14ac:dyDescent="0.3">
      <c r="A18" s="48" t="s">
        <v>35</v>
      </c>
      <c r="B18" s="33">
        <v>21304801</v>
      </c>
      <c r="C18" s="34">
        <v>88180</v>
      </c>
      <c r="D18" s="35">
        <v>5559814</v>
      </c>
      <c r="E18" s="35">
        <v>5007528</v>
      </c>
      <c r="F18" s="35">
        <v>5161421</v>
      </c>
      <c r="G18" s="36">
        <v>5576039</v>
      </c>
      <c r="H18" s="34">
        <v>2671844</v>
      </c>
      <c r="I18" s="34">
        <v>59127</v>
      </c>
      <c r="J18" s="32">
        <f t="shared" si="2"/>
        <v>2.2129660264596285</v>
      </c>
      <c r="L18" s="11"/>
      <c r="M18" s="20"/>
    </row>
    <row r="19" spans="1:13" ht="13" x14ac:dyDescent="0.3">
      <c r="A19" s="48" t="s">
        <v>36</v>
      </c>
      <c r="B19" s="33">
        <v>20048770</v>
      </c>
      <c r="C19" s="34">
        <v>36762</v>
      </c>
      <c r="D19" s="35">
        <v>5058417</v>
      </c>
      <c r="E19" s="35">
        <v>4862017</v>
      </c>
      <c r="F19" s="35">
        <v>4955588</v>
      </c>
      <c r="G19" s="36">
        <v>5172747</v>
      </c>
      <c r="H19" s="34">
        <v>5428386</v>
      </c>
      <c r="I19" s="34">
        <v>88086</v>
      </c>
      <c r="J19" s="32">
        <f t="shared" si="2"/>
        <v>1.6226922698570072</v>
      </c>
      <c r="L19" s="11"/>
      <c r="M19" s="20"/>
    </row>
    <row r="20" spans="1:13" ht="13" x14ac:dyDescent="0.3">
      <c r="A20" s="48" t="s">
        <v>37</v>
      </c>
      <c r="B20" s="33">
        <v>14892611</v>
      </c>
      <c r="C20" s="34">
        <v>59796</v>
      </c>
      <c r="D20" s="35">
        <v>3723731</v>
      </c>
      <c r="E20" s="35">
        <v>3599222</v>
      </c>
      <c r="F20" s="35">
        <v>3593585</v>
      </c>
      <c r="G20" s="36">
        <v>3976073</v>
      </c>
      <c r="H20" s="34">
        <v>3082105</v>
      </c>
      <c r="I20" s="34">
        <v>74538</v>
      </c>
      <c r="J20" s="32">
        <f t="shared" si="2"/>
        <v>2.4184120917360055</v>
      </c>
      <c r="L20" s="11"/>
      <c r="M20" s="20"/>
    </row>
    <row r="21" spans="1:13" ht="13" x14ac:dyDescent="0.3">
      <c r="A21" s="48" t="s">
        <v>38</v>
      </c>
      <c r="B21" s="33">
        <v>6235855</v>
      </c>
      <c r="C21" s="34">
        <v>91661</v>
      </c>
      <c r="D21" s="35">
        <v>1648190</v>
      </c>
      <c r="E21" s="35">
        <v>1536224</v>
      </c>
      <c r="F21" s="35">
        <v>1505281</v>
      </c>
      <c r="G21" s="36">
        <v>1546160</v>
      </c>
      <c r="H21" s="34">
        <v>712020</v>
      </c>
      <c r="I21" s="34">
        <v>17629</v>
      </c>
      <c r="J21" s="32">
        <f t="shared" si="2"/>
        <v>2.4759135979326423</v>
      </c>
      <c r="L21" s="11"/>
      <c r="M21" s="20"/>
    </row>
    <row r="22" spans="1:13" ht="13" x14ac:dyDescent="0.3">
      <c r="A22" s="48" t="s">
        <v>39</v>
      </c>
      <c r="B22" s="33">
        <v>23879702</v>
      </c>
      <c r="C22" s="34">
        <v>99855</v>
      </c>
      <c r="D22" s="35">
        <v>7422031</v>
      </c>
      <c r="E22" s="35">
        <v>5352205</v>
      </c>
      <c r="F22" s="35">
        <v>5267604</v>
      </c>
      <c r="G22" s="36">
        <v>5837862</v>
      </c>
      <c r="H22" s="34">
        <v>2466016</v>
      </c>
      <c r="I22" s="34">
        <v>48235</v>
      </c>
      <c r="J22" s="32">
        <f t="shared" si="2"/>
        <v>1.9559889311342666</v>
      </c>
      <c r="L22" s="11"/>
      <c r="M22" s="20"/>
    </row>
    <row r="23" spans="1:13" ht="13" x14ac:dyDescent="0.3">
      <c r="A23" s="48" t="s">
        <v>40</v>
      </c>
      <c r="B23" s="33">
        <v>4242101</v>
      </c>
      <c r="C23" s="34">
        <v>61472</v>
      </c>
      <c r="D23" s="35">
        <v>1093759</v>
      </c>
      <c r="E23" s="35">
        <v>1005458</v>
      </c>
      <c r="F23" s="35">
        <v>1021993</v>
      </c>
      <c r="G23" s="36">
        <v>1120890</v>
      </c>
      <c r="H23" s="34">
        <v>765694</v>
      </c>
      <c r="I23" s="34">
        <v>18046</v>
      </c>
      <c r="J23" s="32">
        <f t="shared" si="2"/>
        <v>2.3568161693835918</v>
      </c>
      <c r="L23" s="11"/>
      <c r="M23" s="20"/>
    </row>
    <row r="24" spans="1:13" ht="13" x14ac:dyDescent="0.3">
      <c r="A24" s="48" t="s">
        <v>41</v>
      </c>
      <c r="B24" s="33">
        <v>27842506</v>
      </c>
      <c r="C24" s="34">
        <v>95651</v>
      </c>
      <c r="D24" s="35">
        <v>6974865</v>
      </c>
      <c r="E24" s="35">
        <v>6634905</v>
      </c>
      <c r="F24" s="35">
        <v>6739331</v>
      </c>
      <c r="G24" s="36">
        <v>7493406</v>
      </c>
      <c r="H24" s="34">
        <v>3203536</v>
      </c>
      <c r="I24" s="34">
        <v>79363</v>
      </c>
      <c r="J24" s="32">
        <f t="shared" si="2"/>
        <v>2.4773562713201915</v>
      </c>
      <c r="L24" s="11"/>
      <c r="M24" s="20"/>
    </row>
    <row r="25" spans="1:13" ht="13" x14ac:dyDescent="0.3">
      <c r="A25" s="48" t="s">
        <v>42</v>
      </c>
      <c r="B25" s="33">
        <v>18432999</v>
      </c>
      <c r="C25" s="34">
        <v>129206</v>
      </c>
      <c r="D25" s="35">
        <v>5591648</v>
      </c>
      <c r="E25" s="35">
        <v>4220049</v>
      </c>
      <c r="F25" s="35">
        <v>4468235</v>
      </c>
      <c r="G25" s="36">
        <v>4153067</v>
      </c>
      <c r="H25" s="34">
        <v>1793540</v>
      </c>
      <c r="I25" s="34">
        <v>31285</v>
      </c>
      <c r="J25" s="32">
        <f t="shared" si="2"/>
        <v>1.7443157108288636</v>
      </c>
      <c r="L25" s="11"/>
      <c r="M25" s="20"/>
    </row>
    <row r="26" spans="1:13" ht="13" x14ac:dyDescent="0.3">
      <c r="A26" s="48" t="s">
        <v>43</v>
      </c>
      <c r="B26" s="33">
        <v>15080296</v>
      </c>
      <c r="C26" s="34">
        <v>48961</v>
      </c>
      <c r="D26" s="35">
        <v>3756017</v>
      </c>
      <c r="E26" s="35">
        <v>3754150</v>
      </c>
      <c r="F26" s="35">
        <v>3732413</v>
      </c>
      <c r="G26" s="36">
        <v>3837716</v>
      </c>
      <c r="H26" s="34">
        <v>4288534</v>
      </c>
      <c r="I26" s="34">
        <v>107665</v>
      </c>
      <c r="J26" s="32">
        <f t="shared" si="2"/>
        <v>2.5105315709284337</v>
      </c>
      <c r="L26" s="11"/>
      <c r="M26" s="20"/>
    </row>
    <row r="27" spans="1:13" ht="13" x14ac:dyDescent="0.3">
      <c r="A27" s="48" t="s">
        <v>44</v>
      </c>
      <c r="B27" s="33">
        <v>4195699</v>
      </c>
      <c r="C27" s="34">
        <v>45652</v>
      </c>
      <c r="D27" s="35">
        <v>1021539</v>
      </c>
      <c r="E27" s="35">
        <v>1037495</v>
      </c>
      <c r="F27" s="35">
        <v>1047311</v>
      </c>
      <c r="G27" s="36">
        <v>1089353</v>
      </c>
      <c r="H27" s="34">
        <v>325631</v>
      </c>
      <c r="I27" s="34">
        <v>7205</v>
      </c>
      <c r="J27" s="32">
        <f t="shared" si="2"/>
        <v>2.212627176159518</v>
      </c>
      <c r="L27" s="11"/>
      <c r="M27" s="20"/>
    </row>
    <row r="28" spans="1:13" ht="13" x14ac:dyDescent="0.3">
      <c r="A28" s="48" t="s">
        <v>45</v>
      </c>
      <c r="B28" s="33">
        <v>49482156</v>
      </c>
      <c r="C28" s="34">
        <v>60484</v>
      </c>
      <c r="D28" s="35">
        <v>12140803</v>
      </c>
      <c r="E28" s="35">
        <v>11939787</v>
      </c>
      <c r="F28" s="35">
        <v>12534926</v>
      </c>
      <c r="G28" s="36">
        <v>12866641</v>
      </c>
      <c r="H28" s="34">
        <v>5623791</v>
      </c>
      <c r="I28" s="34">
        <v>125793</v>
      </c>
      <c r="J28" s="32">
        <f t="shared" si="2"/>
        <v>2.2368007630440037</v>
      </c>
      <c r="L28" s="11"/>
      <c r="M28" s="20"/>
    </row>
    <row r="29" spans="1:13" ht="13" x14ac:dyDescent="0.3">
      <c r="A29" s="48" t="s">
        <v>46</v>
      </c>
      <c r="B29" s="33">
        <v>3711073</v>
      </c>
      <c r="C29" s="34">
        <v>43440</v>
      </c>
      <c r="D29" s="35">
        <v>760583</v>
      </c>
      <c r="E29" s="35">
        <v>867302</v>
      </c>
      <c r="F29" s="35">
        <v>1016646</v>
      </c>
      <c r="G29" s="36">
        <v>1066543</v>
      </c>
      <c r="H29" s="34">
        <v>742591</v>
      </c>
      <c r="I29" s="34">
        <v>15262</v>
      </c>
      <c r="J29" s="32">
        <f t="shared" si="2"/>
        <v>2.0552363279382595</v>
      </c>
      <c r="L29" s="11"/>
      <c r="M29" s="20"/>
    </row>
    <row r="30" spans="1:13" ht="13" x14ac:dyDescent="0.3">
      <c r="A30" s="48" t="s">
        <v>47</v>
      </c>
      <c r="B30" s="33">
        <v>10823705</v>
      </c>
      <c r="C30" s="34">
        <v>22564</v>
      </c>
      <c r="D30" s="35">
        <v>2559314</v>
      </c>
      <c r="E30" s="35">
        <v>2717930</v>
      </c>
      <c r="F30" s="35">
        <v>2775547</v>
      </c>
      <c r="G30" s="36">
        <v>2770913</v>
      </c>
      <c r="H30" s="34">
        <v>4961569</v>
      </c>
      <c r="I30" s="34">
        <v>88989</v>
      </c>
      <c r="J30" s="32">
        <f t="shared" si="2"/>
        <v>1.7935657047196156</v>
      </c>
      <c r="L30" s="11"/>
      <c r="M30" s="20"/>
    </row>
    <row r="31" spans="1:13" ht="13" x14ac:dyDescent="0.3">
      <c r="A31" s="48" t="s">
        <v>48</v>
      </c>
      <c r="B31" s="34">
        <v>6825066</v>
      </c>
      <c r="C31" s="34">
        <v>43576</v>
      </c>
      <c r="D31" s="35">
        <v>1660824</v>
      </c>
      <c r="E31" s="35">
        <v>1677733</v>
      </c>
      <c r="F31" s="35">
        <v>1712823</v>
      </c>
      <c r="G31" s="36">
        <v>1773685</v>
      </c>
      <c r="H31" s="34">
        <v>1476111</v>
      </c>
      <c r="I31" s="34">
        <v>30283</v>
      </c>
      <c r="J31" s="32">
        <f t="shared" si="2"/>
        <v>2.0515394844967618</v>
      </c>
      <c r="L31" s="11"/>
      <c r="M31" s="20"/>
    </row>
    <row r="32" spans="1:13" ht="14.5" x14ac:dyDescent="0.35">
      <c r="A32" s="1"/>
      <c r="B32" s="37"/>
      <c r="C32" s="37"/>
      <c r="D32" s="38"/>
      <c r="E32" s="37"/>
      <c r="F32" s="37"/>
      <c r="G32" s="37"/>
      <c r="H32" s="37"/>
      <c r="I32" s="37"/>
      <c r="J32" s="32"/>
      <c r="L32" s="11"/>
      <c r="M32" s="20"/>
    </row>
    <row r="33" spans="1:13" ht="13" x14ac:dyDescent="0.3">
      <c r="A33" s="3" t="s">
        <v>18</v>
      </c>
      <c r="B33" s="39">
        <v>39783170</v>
      </c>
      <c r="C33" s="39">
        <v>62132</v>
      </c>
      <c r="D33" s="52">
        <v>9775664</v>
      </c>
      <c r="E33" s="52">
        <v>9692320</v>
      </c>
      <c r="F33" s="52">
        <v>9965634</v>
      </c>
      <c r="G33" s="52">
        <v>10349552</v>
      </c>
      <c r="H33" s="39">
        <v>88996</v>
      </c>
      <c r="I33" s="39">
        <v>1653</v>
      </c>
      <c r="J33" s="44">
        <f>I33/H33*100</f>
        <v>1.8573868488471392</v>
      </c>
      <c r="L33" s="11"/>
      <c r="M33" s="20"/>
    </row>
    <row r="34" spans="1:13" ht="13" x14ac:dyDescent="0.3">
      <c r="A34" s="49" t="s">
        <v>49</v>
      </c>
      <c r="B34" s="30">
        <v>10309761</v>
      </c>
      <c r="C34" s="30">
        <v>79334</v>
      </c>
      <c r="D34" s="53">
        <v>2491151</v>
      </c>
      <c r="E34" s="53">
        <v>2420768</v>
      </c>
      <c r="F34" s="53">
        <v>2644725</v>
      </c>
      <c r="G34" s="7">
        <v>2753117</v>
      </c>
      <c r="H34" s="30">
        <v>63</v>
      </c>
      <c r="I34" s="50">
        <v>2</v>
      </c>
      <c r="J34" s="32">
        <f>(I34/H34)*100</f>
        <v>3.1746031746031744</v>
      </c>
      <c r="L34" s="11"/>
      <c r="M34" s="20"/>
    </row>
    <row r="35" spans="1:13" ht="13" x14ac:dyDescent="0.3">
      <c r="A35" s="49" t="s">
        <v>50</v>
      </c>
      <c r="B35" s="35">
        <v>29473409</v>
      </c>
      <c r="C35" s="35">
        <v>57752</v>
      </c>
      <c r="D35" s="1">
        <v>7284513</v>
      </c>
      <c r="E35" s="1">
        <v>7271552</v>
      </c>
      <c r="F35" s="1">
        <v>7320909</v>
      </c>
      <c r="G35" s="7">
        <v>7596435</v>
      </c>
      <c r="H35" s="35">
        <v>88933</v>
      </c>
      <c r="I35" s="46">
        <v>1651</v>
      </c>
      <c r="J35" s="32">
        <f>(I35/H35)*100</f>
        <v>1.8564537348340886</v>
      </c>
      <c r="L35" s="11"/>
      <c r="M35" s="20"/>
    </row>
    <row r="36" spans="1:13" ht="15" thickBot="1" x14ac:dyDescent="0.4">
      <c r="A36" s="1"/>
      <c r="B36" s="37"/>
      <c r="C36" s="40"/>
      <c r="D36" s="37"/>
      <c r="E36" s="37"/>
      <c r="F36" s="37"/>
      <c r="G36" s="37"/>
      <c r="H36" s="41"/>
      <c r="I36" s="37"/>
      <c r="J36" s="37"/>
      <c r="M36" s="11"/>
    </row>
    <row r="37" spans="1:13" s="21" customFormat="1" ht="20.5" customHeight="1" thickTop="1" x14ac:dyDescent="0.3">
      <c r="A37" s="6" t="s">
        <v>26</v>
      </c>
      <c r="B37" s="42">
        <v>7634127</v>
      </c>
      <c r="C37" s="42">
        <v>92395</v>
      </c>
      <c r="D37" s="42">
        <v>1931240</v>
      </c>
      <c r="E37" s="42">
        <v>1794710</v>
      </c>
      <c r="F37" s="42">
        <v>2020589</v>
      </c>
      <c r="G37" s="42">
        <v>1887588</v>
      </c>
      <c r="H37" s="51" t="s">
        <v>22</v>
      </c>
      <c r="I37" s="51" t="s">
        <v>22</v>
      </c>
      <c r="J37" s="51" t="s">
        <v>22</v>
      </c>
      <c r="M37" s="11"/>
    </row>
    <row r="38" spans="1:13" ht="7.15" customHeight="1" x14ac:dyDescent="0.3">
      <c r="A38" s="5"/>
      <c r="B38" s="5"/>
      <c r="C38" s="5"/>
      <c r="D38" s="5"/>
      <c r="E38" s="5"/>
      <c r="F38" s="5"/>
      <c r="G38" s="5"/>
      <c r="H38" s="22"/>
      <c r="I38" s="22"/>
      <c r="J38" s="22"/>
    </row>
    <row r="39" spans="1:13" ht="66" customHeight="1" x14ac:dyDescent="0.25">
      <c r="A39" s="54" t="s">
        <v>53</v>
      </c>
      <c r="B39" s="55"/>
      <c r="C39" s="55"/>
      <c r="D39" s="55"/>
      <c r="E39" s="55"/>
      <c r="F39" s="55"/>
      <c r="G39" s="55"/>
      <c r="H39" s="55"/>
      <c r="I39" s="55"/>
      <c r="J39" s="55"/>
    </row>
    <row r="40" spans="1:13" ht="7.15" customHeight="1" x14ac:dyDescent="0.25"/>
    <row r="41" spans="1:13" x14ac:dyDescent="0.25">
      <c r="J41" s="23" t="s">
        <v>19</v>
      </c>
    </row>
    <row r="42" spans="1:13" x14ac:dyDescent="0.25">
      <c r="J42" s="23" t="s">
        <v>20</v>
      </c>
    </row>
    <row r="43" spans="1:13" x14ac:dyDescent="0.25">
      <c r="J43" s="23" t="s">
        <v>21</v>
      </c>
    </row>
    <row r="44" spans="1:13" x14ac:dyDescent="0.25">
      <c r="J44" s="43" t="s">
        <v>54</v>
      </c>
    </row>
  </sheetData>
  <mergeCells count="5">
    <mergeCell ref="A39:J39"/>
    <mergeCell ref="D8:G8"/>
    <mergeCell ref="A4:J4"/>
    <mergeCell ref="A3:J3"/>
    <mergeCell ref="D7:G7"/>
  </mergeCells>
  <phoneticPr fontId="3" type="noConversion"/>
  <printOptions horizontalCentered="1"/>
  <pageMargins left="0.25" right="0.25" top="0.5" bottom="0.5" header="0.5" footer="0.5"/>
  <pageSetup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203.2N</vt:lpstr>
    </vt:vector>
  </TitlesOfParts>
  <Company>Ohio Department of Job and Family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maod</dc:creator>
  <cp:lastModifiedBy>Jones, Janel</cp:lastModifiedBy>
  <cp:lastPrinted>2018-10-01T17:45:39Z</cp:lastPrinted>
  <dcterms:created xsi:type="dcterms:W3CDTF">2004-11-05T15:35:47Z</dcterms:created>
  <dcterms:modified xsi:type="dcterms:W3CDTF">2024-10-30T17:20:43Z</dcterms:modified>
</cp:coreProperties>
</file>